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.MŠ Velké Opatovice\Desktop\"/>
    </mc:Choice>
  </mc:AlternateContent>
  <xr:revisionPtr revIDLastSave="0" documentId="8_{E3A79AF8-B988-4D54-8DB3-53D21A014A6C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D30" i="1" l="1"/>
  <c r="C30" i="1"/>
  <c r="D6" i="1" l="1"/>
  <c r="C11" i="1"/>
  <c r="B11" i="1"/>
  <c r="C78" i="1"/>
  <c r="B78" i="1"/>
  <c r="C70" i="1"/>
  <c r="B70" i="1"/>
  <c r="C66" i="1"/>
  <c r="B66" i="1"/>
  <c r="C55" i="1"/>
  <c r="B55" i="1"/>
  <c r="C36" i="1"/>
  <c r="B36" i="1"/>
  <c r="C19" i="1"/>
  <c r="B19" i="1"/>
  <c r="C6" i="1"/>
  <c r="B6" i="1"/>
  <c r="D36" i="1"/>
  <c r="D19" i="1"/>
  <c r="D78" i="1"/>
  <c r="D70" i="1"/>
  <c r="D66" i="1"/>
  <c r="D55" i="1"/>
  <c r="D11" i="1"/>
  <c r="C26" i="1" l="1"/>
  <c r="B26" i="1"/>
  <c r="B35" i="1"/>
  <c r="B85" i="1" s="1"/>
  <c r="D35" i="1"/>
  <c r="D85" i="1" s="1"/>
  <c r="C35" i="1"/>
  <c r="C85" i="1" s="1"/>
  <c r="D26" i="1"/>
  <c r="C86" i="1" l="1"/>
  <c r="B86" i="1"/>
  <c r="D86" i="1"/>
</calcChain>
</file>

<file path=xl/sharedStrings.xml><?xml version="1.0" encoding="utf-8"?>
<sst xmlns="http://schemas.openxmlformats.org/spreadsheetml/2006/main" count="83" uniqueCount="81">
  <si>
    <t>Příloha č. 13</t>
  </si>
  <si>
    <t>Organizace:1. Mateřská škola Velké Opatovice, příspěvková organizace</t>
  </si>
  <si>
    <t>v tis. Kč</t>
  </si>
  <si>
    <t>VÝNOSY</t>
  </si>
  <si>
    <t>Výnosy z nároků na prostředky SR, rozpočtu ÚSC a státních fondů</t>
  </si>
  <si>
    <t>Výnosy  z vlastních výkonů a zboží</t>
  </si>
  <si>
    <t>Výnosy z pronájmů</t>
  </si>
  <si>
    <t>Výnosy z prodaného zboží</t>
  </si>
  <si>
    <t>Finační výnosy</t>
  </si>
  <si>
    <t>Ostatní výnosy</t>
  </si>
  <si>
    <t>smluvní pokuty a úroky z prodlení</t>
  </si>
  <si>
    <t>jiné pokuty a penále</t>
  </si>
  <si>
    <t xml:space="preserve">výnosy z prodeje majetku </t>
  </si>
  <si>
    <t>výnosy z vyřazených pohledávek</t>
  </si>
  <si>
    <t>Výnosy  c e l k e m</t>
  </si>
  <si>
    <t>NÁKLADY</t>
  </si>
  <si>
    <t xml:space="preserve">            zdravotní pojištění</t>
  </si>
  <si>
    <t xml:space="preserve">O N I V </t>
  </si>
  <si>
    <t>Ostatní provozní náklady</t>
  </si>
  <si>
    <t>Materiál, energie</t>
  </si>
  <si>
    <t>zboží</t>
  </si>
  <si>
    <t>učebnice</t>
  </si>
  <si>
    <t>náklady na reprezentaci</t>
  </si>
  <si>
    <t>elektrická energie</t>
  </si>
  <si>
    <t>vody</t>
  </si>
  <si>
    <t>plyn</t>
  </si>
  <si>
    <t>DDHM</t>
  </si>
  <si>
    <t>nábytek</t>
  </si>
  <si>
    <t>dary - FKSP, sponzorské</t>
  </si>
  <si>
    <t>Služby</t>
  </si>
  <si>
    <t>opravy a udržování, revize</t>
  </si>
  <si>
    <t>cestovné</t>
  </si>
  <si>
    <t>služby pošt</t>
  </si>
  <si>
    <t>služby telekom a radiokom.</t>
  </si>
  <si>
    <t>služby peněžních ústavů</t>
  </si>
  <si>
    <t>ostatní služby</t>
  </si>
  <si>
    <t>konzultační a porad. služby</t>
  </si>
  <si>
    <t>programové vybavení</t>
  </si>
  <si>
    <t>Ostatní sociální náklady</t>
  </si>
  <si>
    <t>stravování zaměstnanců</t>
  </si>
  <si>
    <t>Ostatní náklady</t>
  </si>
  <si>
    <t>pokuty a penále</t>
  </si>
  <si>
    <t>manka a škody</t>
  </si>
  <si>
    <t>Odpisy, rezervy a opravné položky</t>
  </si>
  <si>
    <t>prodaný majetek</t>
  </si>
  <si>
    <t>Finanční náklady</t>
  </si>
  <si>
    <t>Náklady c e l k e m</t>
  </si>
  <si>
    <t xml:space="preserve">R o z d í l   v ý n o s y  -  n á k l a d y </t>
  </si>
  <si>
    <t>použití fondů</t>
  </si>
  <si>
    <t>provozní transfery od zřizovatele 672</t>
  </si>
  <si>
    <t>ostatní transfery ze státního rozpočtu 672</t>
  </si>
  <si>
    <t>DOTAČNÍ TITULY 672</t>
  </si>
  <si>
    <t>jiné výnosy z vlastních výkonů – doplňk. činnost 602 10</t>
  </si>
  <si>
    <t xml:space="preserve">Výnosy z prodeje služeb (školné 602 32, strav. 602 30-31) </t>
  </si>
  <si>
    <t xml:space="preserve"> </t>
  </si>
  <si>
    <t>úroky 602 30</t>
  </si>
  <si>
    <t>ostatní finanční výnosy 669</t>
  </si>
  <si>
    <t>ostatní výnosy z činnosti 649</t>
  </si>
  <si>
    <t>pojištění majetku 525 01</t>
  </si>
  <si>
    <t>ostatní sociální pojištění /mezd/ 525 30</t>
  </si>
  <si>
    <t>čerpání fondů 411,412,413,416</t>
  </si>
  <si>
    <t>Mzdové náklady celkem 521</t>
  </si>
  <si>
    <t>Povinné pojištění 524</t>
  </si>
  <si>
    <t xml:space="preserve">v tom: sociální pojištění </t>
  </si>
  <si>
    <t xml:space="preserve">Příděl do FKSP 527        </t>
  </si>
  <si>
    <t>potraviny - děti, zaměstnanci 501 70-71</t>
  </si>
  <si>
    <t>potraviny - cizí strávníci 501 12</t>
  </si>
  <si>
    <t>spotřební materiál 501 30</t>
  </si>
  <si>
    <t>učební pomůcky 501 37</t>
  </si>
  <si>
    <t>metodický materiál, knihy, publikace 501 33</t>
  </si>
  <si>
    <t>čistící prostředky 501 38</t>
  </si>
  <si>
    <t>pracovní oděvy, obuv 501 35</t>
  </si>
  <si>
    <t>jiné sociální náklady - prac. pomůcky, prohlídky 527 30</t>
  </si>
  <si>
    <t>školení a vzdělávání 527 35</t>
  </si>
  <si>
    <t>ostatní náklady z činnosti 549 00</t>
  </si>
  <si>
    <t>Návrh střednědobého výhledu rozpočtu na období  2025 - 2027</t>
  </si>
  <si>
    <t>odpisy dlouhodobého majetku - kryto přísp. Zřiz.</t>
  </si>
  <si>
    <t>odpisy dlouhodobého majetku - z dotace</t>
  </si>
  <si>
    <t>Vyvěšeno: 2. 12. 2023</t>
  </si>
  <si>
    <t>Elektronicky vyvěšeno: 2. 12. 2023</t>
  </si>
  <si>
    <t xml:space="preserve">Sejmuto: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</si>
</sst>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9" x14ac:knownFonts="1">
    <font>
      <sz val="11"/>
      <color rgb="FF000000"/>
      <name val="Calibri"/>
      <family val="2"/>
      <charset val="238"/>
    </font>
    <font>
      <sz val="12"/>
      <name val="Cambria"/>
      <family val="1"/>
      <charset val="238"/>
    </font>
    <font>
      <b/>
      <sz val="10"/>
      <name val="Cambria"/>
      <family val="1"/>
      <charset val="238"/>
    </font>
    <font>
      <b/>
      <sz val="14"/>
      <name val="Cambria"/>
      <family val="1"/>
      <charset val="238"/>
    </font>
    <font>
      <sz val="10"/>
      <name val="Cambria"/>
      <family val="1"/>
      <charset val="238"/>
    </font>
    <font>
      <b/>
      <i/>
      <sz val="10"/>
      <name val="Cambria"/>
      <family val="1"/>
      <charset val="238"/>
    </font>
    <font>
      <b/>
      <sz val="8"/>
      <name val="Cambria"/>
      <family val="1"/>
      <charset val="238"/>
    </font>
    <font>
      <b/>
      <sz val="12"/>
      <name val="Cambria"/>
      <family val="1"/>
      <charset val="238"/>
    </font>
    <font>
      <b/>
      <sz val="12"/>
      <color rgb="FF0000FF"/>
      <name val="Cambria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rgb="FFC0C0C0"/>
        <bgColor rgb="FFCCCCFF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theme="1"/>
      </top>
      <bottom style="thin">
        <color auto="1"/>
      </bottom>
      <diagonal/>
    </border>
    <border>
      <left style="medium">
        <color auto="1"/>
      </left>
      <right style="medium">
        <color theme="1"/>
      </right>
      <top style="thin">
        <color auto="1"/>
      </top>
      <bottom/>
      <diagonal/>
    </border>
    <border>
      <left style="medium">
        <color auto="1"/>
      </left>
      <right style="medium">
        <color theme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vertical="top"/>
    </xf>
    <xf numFmtId="0" fontId="4" fillId="0" borderId="0" xfId="0" applyFont="1"/>
    <xf numFmtId="49" fontId="5" fillId="0" borderId="0" xfId="0" applyNumberFormat="1" applyFont="1" applyAlignment="1" applyProtection="1">
      <alignment horizontal="left" vertical="top"/>
      <protection locked="0"/>
    </xf>
    <xf numFmtId="0" fontId="4" fillId="0" borderId="0" xfId="0" applyFont="1" applyProtection="1">
      <protection locked="0"/>
    </xf>
    <xf numFmtId="0" fontId="5" fillId="0" borderId="1" xfId="0" applyFont="1" applyBorder="1" applyAlignment="1">
      <alignment vertical="top"/>
    </xf>
    <xf numFmtId="1" fontId="6" fillId="0" borderId="2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left" vertical="center" wrapText="1"/>
    </xf>
    <xf numFmtId="164" fontId="7" fillId="3" borderId="2" xfId="0" applyNumberFormat="1" applyFont="1" applyFill="1" applyBorder="1" applyAlignment="1">
      <alignment wrapText="1"/>
    </xf>
    <xf numFmtId="0" fontId="7" fillId="0" borderId="0" xfId="0" applyFont="1" applyAlignment="1">
      <alignment wrapText="1"/>
    </xf>
    <xf numFmtId="0" fontId="4" fillId="0" borderId="3" xfId="0" applyFont="1" applyBorder="1" applyAlignment="1">
      <alignment horizontal="left" vertical="center" wrapText="1"/>
    </xf>
    <xf numFmtId="164" fontId="4" fillId="0" borderId="4" xfId="0" applyNumberFormat="1" applyFont="1" applyBorder="1" applyAlignment="1" applyProtection="1">
      <alignment wrapText="1"/>
      <protection locked="0"/>
    </xf>
    <xf numFmtId="0" fontId="4" fillId="0" borderId="5" xfId="0" applyFont="1" applyBorder="1" applyAlignment="1">
      <alignment horizontal="left" vertical="center" wrapText="1"/>
    </xf>
    <xf numFmtId="164" fontId="4" fillId="0" borderId="6" xfId="0" applyNumberFormat="1" applyFont="1" applyBorder="1" applyAlignment="1" applyProtection="1">
      <alignment wrapText="1"/>
      <protection locked="0"/>
    </xf>
    <xf numFmtId="0" fontId="4" fillId="0" borderId="7" xfId="0" applyFont="1" applyBorder="1" applyAlignment="1">
      <alignment horizontal="left" vertical="center" wrapText="1"/>
    </xf>
    <xf numFmtId="164" fontId="1" fillId="0" borderId="8" xfId="0" applyNumberFormat="1" applyFont="1" applyBorder="1" applyAlignment="1" applyProtection="1">
      <alignment wrapText="1"/>
      <protection locked="0"/>
    </xf>
    <xf numFmtId="0" fontId="7" fillId="3" borderId="1" xfId="0" applyFont="1" applyFill="1" applyBorder="1" applyAlignment="1">
      <alignment wrapText="1"/>
    </xf>
    <xf numFmtId="164" fontId="1" fillId="3" borderId="1" xfId="0" applyNumberFormat="1" applyFont="1" applyFill="1" applyBorder="1" applyAlignment="1">
      <alignment wrapText="1"/>
    </xf>
    <xf numFmtId="164" fontId="1" fillId="3" borderId="2" xfId="0" applyNumberFormat="1" applyFont="1" applyFill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5" xfId="0" applyFont="1" applyBorder="1" applyAlignment="1">
      <alignment wrapText="1"/>
    </xf>
    <xf numFmtId="0" fontId="4" fillId="0" borderId="7" xfId="0" applyFont="1" applyBorder="1" applyAlignment="1">
      <alignment wrapText="1"/>
    </xf>
    <xf numFmtId="164" fontId="4" fillId="0" borderId="8" xfId="0" applyNumberFormat="1" applyFont="1" applyBorder="1" applyAlignment="1" applyProtection="1">
      <alignment wrapText="1"/>
      <protection locked="0"/>
    </xf>
    <xf numFmtId="0" fontId="4" fillId="4" borderId="5" xfId="0" applyFont="1" applyFill="1" applyBorder="1" applyAlignment="1">
      <alignment wrapText="1"/>
    </xf>
    <xf numFmtId="164" fontId="7" fillId="2" borderId="2" xfId="0" applyNumberFormat="1" applyFont="1" applyFill="1" applyBorder="1" applyAlignment="1">
      <alignment wrapText="1"/>
    </xf>
    <xf numFmtId="0" fontId="7" fillId="0" borderId="0" xfId="0" applyFont="1" applyAlignment="1">
      <alignment vertical="center" wrapText="1"/>
    </xf>
    <xf numFmtId="0" fontId="7" fillId="4" borderId="0" xfId="0" applyFont="1" applyFill="1" applyAlignment="1">
      <alignment vertical="center" wrapText="1"/>
    </xf>
    <xf numFmtId="164" fontId="7" fillId="4" borderId="0" xfId="0" applyNumberFormat="1" applyFont="1" applyFill="1" applyAlignment="1">
      <alignment wrapText="1"/>
    </xf>
    <xf numFmtId="0" fontId="8" fillId="3" borderId="1" xfId="0" applyFont="1" applyFill="1" applyBorder="1" applyAlignment="1">
      <alignment wrapText="1"/>
    </xf>
    <xf numFmtId="164" fontId="8" fillId="3" borderId="2" xfId="0" applyNumberFormat="1" applyFont="1" applyFill="1" applyBorder="1" applyAlignment="1">
      <alignment wrapText="1"/>
    </xf>
    <xf numFmtId="0" fontId="4" fillId="0" borderId="9" xfId="0" applyFont="1" applyBorder="1" applyAlignment="1">
      <alignment wrapText="1"/>
    </xf>
    <xf numFmtId="164" fontId="4" fillId="0" borderId="10" xfId="0" applyNumberFormat="1" applyFont="1" applyBorder="1" applyAlignment="1" applyProtection="1">
      <alignment wrapText="1"/>
      <protection locked="0"/>
    </xf>
    <xf numFmtId="0" fontId="4" fillId="0" borderId="11" xfId="0" applyFont="1" applyBorder="1" applyAlignment="1">
      <alignment wrapText="1"/>
    </xf>
    <xf numFmtId="164" fontId="4" fillId="0" borderId="12" xfId="0" applyNumberFormat="1" applyFont="1" applyBorder="1" applyAlignment="1" applyProtection="1">
      <alignment wrapText="1"/>
      <protection locked="0"/>
    </xf>
    <xf numFmtId="164" fontId="8" fillId="3" borderId="2" xfId="0" applyNumberFormat="1" applyFont="1" applyFill="1" applyBorder="1" applyAlignment="1" applyProtection="1">
      <alignment wrapText="1"/>
      <protection locked="0"/>
    </xf>
    <xf numFmtId="0" fontId="7" fillId="5" borderId="1" xfId="0" applyFont="1" applyFill="1" applyBorder="1" applyAlignment="1">
      <alignment wrapText="1"/>
    </xf>
    <xf numFmtId="164" fontId="1" fillId="5" borderId="1" xfId="0" applyNumberFormat="1" applyFont="1" applyFill="1" applyBorder="1" applyAlignment="1">
      <alignment wrapText="1"/>
    </xf>
    <xf numFmtId="164" fontId="1" fillId="5" borderId="2" xfId="0" applyNumberFormat="1" applyFont="1" applyFill="1" applyBorder="1" applyAlignment="1">
      <alignment wrapText="1"/>
    </xf>
    <xf numFmtId="164" fontId="1" fillId="0" borderId="4" xfId="0" applyNumberFormat="1" applyFont="1" applyBorder="1" applyAlignment="1" applyProtection="1">
      <alignment wrapText="1"/>
      <protection locked="0"/>
    </xf>
    <xf numFmtId="164" fontId="1" fillId="0" borderId="6" xfId="0" applyNumberFormat="1" applyFont="1" applyBorder="1" applyAlignment="1" applyProtection="1">
      <alignment wrapText="1"/>
      <protection locked="0"/>
    </xf>
    <xf numFmtId="0" fontId="4" fillId="0" borderId="13" xfId="0" applyFont="1" applyBorder="1" applyAlignment="1">
      <alignment wrapText="1"/>
    </xf>
    <xf numFmtId="164" fontId="4" fillId="0" borderId="14" xfId="0" applyNumberFormat="1" applyFont="1" applyBorder="1" applyAlignment="1" applyProtection="1">
      <alignment wrapText="1"/>
      <protection locked="0"/>
    </xf>
    <xf numFmtId="164" fontId="7" fillId="2" borderId="2" xfId="0" applyNumberFormat="1" applyFont="1" applyFill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164" fontId="7" fillId="0" borderId="15" xfId="0" applyNumberFormat="1" applyFont="1" applyBorder="1" applyAlignment="1">
      <alignment vertical="center" wrapText="1"/>
    </xf>
    <xf numFmtId="164" fontId="7" fillId="0" borderId="16" xfId="0" applyNumberFormat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wrapText="1"/>
      <protection locked="0"/>
    </xf>
    <xf numFmtId="0" fontId="4" fillId="0" borderId="17" xfId="0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4" fillId="0" borderId="19" xfId="0" applyFont="1" applyBorder="1" applyAlignment="1">
      <alignment horizontal="left" wrapText="1"/>
    </xf>
    <xf numFmtId="164" fontId="4" fillId="0" borderId="20" xfId="0" applyNumberFormat="1" applyFont="1" applyBorder="1" applyAlignment="1" applyProtection="1">
      <alignment wrapText="1"/>
      <protection locked="0"/>
    </xf>
    <xf numFmtId="164" fontId="7" fillId="3" borderId="21" xfId="0" applyNumberFormat="1" applyFont="1" applyFill="1" applyBorder="1" applyAlignment="1">
      <alignment wrapText="1"/>
    </xf>
    <xf numFmtId="164" fontId="1" fillId="5" borderId="21" xfId="0" applyNumberFormat="1" applyFont="1" applyFill="1" applyBorder="1" applyAlignment="1">
      <alignment wrapText="1"/>
    </xf>
    <xf numFmtId="0" fontId="4" fillId="0" borderId="0" xfId="0" applyFont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91"/>
  <sheetViews>
    <sheetView tabSelected="1" zoomScaleNormal="100" workbookViewId="0">
      <selection activeCell="A97" sqref="A97"/>
    </sheetView>
  </sheetViews>
  <sheetFormatPr defaultRowHeight="15.6" x14ac:dyDescent="0.3"/>
  <cols>
    <col min="1" max="1" width="47.109375" style="1" customWidth="1"/>
    <col min="2" max="2" width="13.5546875" style="1" customWidth="1"/>
    <col min="3" max="3" width="12.44140625" style="1" customWidth="1"/>
    <col min="4" max="4" width="12.5546875" style="1" customWidth="1"/>
    <col min="5" max="249" width="9.109375" style="1" customWidth="1"/>
    <col min="250" max="250" width="49.88671875" style="1" customWidth="1"/>
    <col min="251" max="251" width="11.5546875" style="1" customWidth="1"/>
    <col min="252" max="252" width="11.109375" style="1" customWidth="1"/>
    <col min="253" max="253" width="8" style="1" customWidth="1"/>
    <col min="254" max="254" width="8.44140625" style="1" customWidth="1"/>
    <col min="255" max="255" width="8.6640625" style="1" customWidth="1"/>
    <col min="256" max="256" width="8" style="1" customWidth="1"/>
    <col min="257" max="257" width="12.109375" style="1" customWidth="1"/>
    <col min="258" max="258" width="9.33203125" style="1" customWidth="1"/>
    <col min="259" max="259" width="7.5546875" style="1" customWidth="1"/>
    <col min="260" max="260" width="13" style="1" customWidth="1"/>
    <col min="261" max="505" width="9.109375" style="1" customWidth="1"/>
    <col min="506" max="506" width="49.88671875" style="1" customWidth="1"/>
    <col min="507" max="507" width="11.5546875" style="1" customWidth="1"/>
    <col min="508" max="508" width="11.109375" style="1" customWidth="1"/>
    <col min="509" max="509" width="8" style="1" customWidth="1"/>
    <col min="510" max="510" width="8.44140625" style="1" customWidth="1"/>
    <col min="511" max="511" width="8.6640625" style="1" customWidth="1"/>
    <col min="512" max="512" width="8" style="1" customWidth="1"/>
    <col min="513" max="513" width="12.109375" style="1" customWidth="1"/>
    <col min="514" max="514" width="9.33203125" style="1" customWidth="1"/>
    <col min="515" max="515" width="7.5546875" style="1" customWidth="1"/>
    <col min="516" max="516" width="13" style="1" customWidth="1"/>
    <col min="517" max="761" width="9.109375" style="1" customWidth="1"/>
    <col min="762" max="762" width="49.88671875" style="1" customWidth="1"/>
    <col min="763" max="763" width="11.5546875" style="1" customWidth="1"/>
    <col min="764" max="764" width="11.109375" style="1" customWidth="1"/>
    <col min="765" max="765" width="8" style="1" customWidth="1"/>
    <col min="766" max="766" width="8.44140625" style="1" customWidth="1"/>
    <col min="767" max="767" width="8.6640625" style="1" customWidth="1"/>
    <col min="768" max="768" width="8" style="1" customWidth="1"/>
    <col min="769" max="769" width="12.109375" style="1" customWidth="1"/>
    <col min="770" max="770" width="9.33203125" style="1" customWidth="1"/>
    <col min="771" max="771" width="7.5546875" style="1" customWidth="1"/>
    <col min="772" max="772" width="13" style="1" customWidth="1"/>
    <col min="773" max="1017" width="9.109375" style="1" customWidth="1"/>
    <col min="1018" max="1018" width="49.88671875" style="1" customWidth="1"/>
    <col min="1019" max="1019" width="11.5546875" style="1" customWidth="1"/>
    <col min="1020" max="1020" width="11.109375" style="1" customWidth="1"/>
    <col min="1021" max="1021" width="8" style="1" customWidth="1"/>
    <col min="1022" max="1022" width="8.44140625" style="1" customWidth="1"/>
    <col min="1023" max="1023" width="8.6640625" style="1" customWidth="1"/>
    <col min="1024" max="1025" width="8" style="1" customWidth="1"/>
  </cols>
  <sheetData>
    <row r="1" spans="1:4" x14ac:dyDescent="0.3">
      <c r="A1" s="2" t="s">
        <v>0</v>
      </c>
    </row>
    <row r="2" spans="1:4" s="4" customFormat="1" ht="24.75" customHeight="1" x14ac:dyDescent="0.25">
      <c r="A2" s="3" t="s">
        <v>75</v>
      </c>
      <c r="B2" s="3"/>
      <c r="C2" s="3"/>
      <c r="D2" s="3"/>
    </row>
    <row r="3" spans="1:4" s="4" customFormat="1" ht="13.8" thickBot="1" x14ac:dyDescent="0.3">
      <c r="A3" s="5" t="s">
        <v>1</v>
      </c>
      <c r="B3" s="5"/>
      <c r="C3" s="5"/>
      <c r="D3" s="6" t="s">
        <v>2</v>
      </c>
    </row>
    <row r="4" spans="1:4" s="4" customFormat="1" ht="34.5" customHeight="1" thickBot="1" x14ac:dyDescent="0.3">
      <c r="A4" s="7"/>
      <c r="B4" s="8">
        <v>2025</v>
      </c>
      <c r="C4" s="8">
        <v>2026</v>
      </c>
      <c r="D4" s="8">
        <v>2027</v>
      </c>
    </row>
    <row r="5" spans="1:4" ht="15.75" customHeight="1" thickBot="1" x14ac:dyDescent="0.35">
      <c r="A5" s="9" t="s">
        <v>3</v>
      </c>
      <c r="B5" s="10"/>
      <c r="C5" s="10"/>
      <c r="D5" s="10"/>
    </row>
    <row r="6" spans="1:4" s="13" customFormat="1" ht="33" customHeight="1" thickBot="1" x14ac:dyDescent="0.3">
      <c r="A6" s="11" t="s">
        <v>4</v>
      </c>
      <c r="B6" s="12">
        <f>SUM(B7:B10)</f>
        <v>8760</v>
      </c>
      <c r="C6" s="12">
        <f>SUM(C7:C10)</f>
        <v>9030</v>
      </c>
      <c r="D6" s="12">
        <f>SUM(D7:D10)</f>
        <v>9010</v>
      </c>
    </row>
    <row r="7" spans="1:4" s="2" customFormat="1" ht="14.1" customHeight="1" x14ac:dyDescent="0.25">
      <c r="A7" s="14" t="s">
        <v>49</v>
      </c>
      <c r="B7" s="15">
        <v>1930</v>
      </c>
      <c r="C7" s="15">
        <v>2030</v>
      </c>
      <c r="D7" s="15">
        <v>2090</v>
      </c>
    </row>
    <row r="8" spans="1:4" s="2" customFormat="1" ht="14.1" customHeight="1" x14ac:dyDescent="0.25">
      <c r="A8" s="16" t="s">
        <v>50</v>
      </c>
      <c r="B8" s="17">
        <v>6710</v>
      </c>
      <c r="C8" s="17">
        <v>6800</v>
      </c>
      <c r="D8" s="17">
        <v>6800</v>
      </c>
    </row>
    <row r="9" spans="1:4" s="2" customFormat="1" ht="14.1" customHeight="1" x14ac:dyDescent="0.25">
      <c r="A9" s="16" t="s">
        <v>51</v>
      </c>
      <c r="B9" s="17">
        <v>120</v>
      </c>
      <c r="C9" s="17">
        <v>200</v>
      </c>
      <c r="D9" s="17">
        <v>120</v>
      </c>
    </row>
    <row r="10" spans="1:4" s="13" customFormat="1" ht="14.1" customHeight="1" thickBot="1" x14ac:dyDescent="0.3">
      <c r="A10" s="18"/>
      <c r="B10" s="19"/>
      <c r="C10" s="19"/>
      <c r="D10" s="19"/>
    </row>
    <row r="11" spans="1:4" ht="16.5" customHeight="1" thickBot="1" x14ac:dyDescent="0.35">
      <c r="A11" s="20" t="s">
        <v>5</v>
      </c>
      <c r="B11" s="22">
        <f>SUM(B12:B15)</f>
        <v>1230</v>
      </c>
      <c r="C11" s="22">
        <f>SUM(C12:C15)</f>
        <v>1250</v>
      </c>
      <c r="D11" s="22">
        <f>SUM(D12:D15)</f>
        <v>1290</v>
      </c>
    </row>
    <row r="12" spans="1:4" s="24" customFormat="1" ht="14.1" customHeight="1" x14ac:dyDescent="0.25">
      <c r="A12" s="23" t="s">
        <v>53</v>
      </c>
      <c r="B12" s="15">
        <v>620</v>
      </c>
      <c r="C12" s="15">
        <v>630</v>
      </c>
      <c r="D12" s="15">
        <v>650</v>
      </c>
    </row>
    <row r="13" spans="1:4" s="24" customFormat="1" ht="14.1" customHeight="1" x14ac:dyDescent="0.25">
      <c r="A13" s="25" t="s">
        <v>6</v>
      </c>
      <c r="B13" s="17"/>
      <c r="C13" s="17"/>
      <c r="D13" s="17"/>
    </row>
    <row r="14" spans="1:4" s="24" customFormat="1" ht="14.1" customHeight="1" x14ac:dyDescent="0.25">
      <c r="A14" s="25" t="s">
        <v>7</v>
      </c>
      <c r="B14" s="17"/>
      <c r="C14" s="17"/>
      <c r="D14" s="17"/>
    </row>
    <row r="15" spans="1:4" s="24" customFormat="1" ht="14.1" customHeight="1" thickBot="1" x14ac:dyDescent="0.3">
      <c r="A15" s="26" t="s">
        <v>52</v>
      </c>
      <c r="B15" s="27">
        <v>610</v>
      </c>
      <c r="C15" s="27">
        <v>620</v>
      </c>
      <c r="D15" s="27">
        <v>640</v>
      </c>
    </row>
    <row r="16" spans="1:4" ht="17.25" customHeight="1" thickBot="1" x14ac:dyDescent="0.35">
      <c r="A16" s="20" t="s">
        <v>8</v>
      </c>
      <c r="B16" s="22">
        <v>1</v>
      </c>
      <c r="C16" s="22">
        <v>1</v>
      </c>
      <c r="D16" s="22">
        <v>1</v>
      </c>
    </row>
    <row r="17" spans="1:4" s="24" customFormat="1" ht="12.9" customHeight="1" x14ac:dyDescent="0.25">
      <c r="A17" s="23" t="s">
        <v>55</v>
      </c>
      <c r="B17" s="15" t="s">
        <v>54</v>
      </c>
      <c r="C17" s="15" t="s">
        <v>54</v>
      </c>
      <c r="D17" s="15" t="s">
        <v>54</v>
      </c>
    </row>
    <row r="18" spans="1:4" s="24" customFormat="1" ht="12.9" customHeight="1" thickBot="1" x14ac:dyDescent="0.3">
      <c r="A18" s="26" t="s">
        <v>56</v>
      </c>
      <c r="B18" s="27"/>
      <c r="C18" s="56"/>
      <c r="D18" s="56"/>
    </row>
    <row r="19" spans="1:4" s="13" customFormat="1" ht="15.75" customHeight="1" thickBot="1" x14ac:dyDescent="0.3">
      <c r="A19" s="20" t="s">
        <v>9</v>
      </c>
      <c r="B19" s="21">
        <f>SUM(B20:B25)</f>
        <v>100</v>
      </c>
      <c r="C19" s="57">
        <f>SUM(C20:C25)</f>
        <v>100</v>
      </c>
      <c r="D19" s="57">
        <f>SUM(D20:D25)</f>
        <v>100</v>
      </c>
    </row>
    <row r="20" spans="1:4" s="24" customFormat="1" ht="14.1" customHeight="1" x14ac:dyDescent="0.25">
      <c r="A20" s="23" t="s">
        <v>60</v>
      </c>
      <c r="B20" s="15">
        <v>100</v>
      </c>
      <c r="C20" s="15">
        <v>100</v>
      </c>
      <c r="D20" s="15">
        <v>100</v>
      </c>
    </row>
    <row r="21" spans="1:4" s="24" customFormat="1" ht="14.1" customHeight="1" x14ac:dyDescent="0.25">
      <c r="A21" s="28" t="s">
        <v>10</v>
      </c>
      <c r="B21" s="17"/>
      <c r="C21" s="17"/>
      <c r="D21" s="17"/>
    </row>
    <row r="22" spans="1:4" s="24" customFormat="1" ht="14.1" customHeight="1" x14ac:dyDescent="0.25">
      <c r="A22" s="28" t="s">
        <v>11</v>
      </c>
      <c r="B22" s="17"/>
      <c r="C22" s="17"/>
      <c r="D22" s="17"/>
    </row>
    <row r="23" spans="1:4" s="24" customFormat="1" ht="14.1" customHeight="1" x14ac:dyDescent="0.25">
      <c r="A23" s="25" t="s">
        <v>12</v>
      </c>
      <c r="B23" s="17"/>
      <c r="C23" s="17"/>
      <c r="D23" s="17"/>
    </row>
    <row r="24" spans="1:4" s="24" customFormat="1" ht="14.1" customHeight="1" x14ac:dyDescent="0.25">
      <c r="A24" s="25" t="s">
        <v>13</v>
      </c>
      <c r="B24" s="17"/>
      <c r="C24" s="17"/>
      <c r="D24" s="17"/>
    </row>
    <row r="25" spans="1:4" s="24" customFormat="1" ht="14.1" customHeight="1" thickBot="1" x14ac:dyDescent="0.3">
      <c r="A25" s="26" t="s">
        <v>57</v>
      </c>
      <c r="B25" s="27"/>
      <c r="C25" s="27"/>
      <c r="D25" s="27"/>
    </row>
    <row r="26" spans="1:4" s="30" customFormat="1" ht="21" customHeight="1" thickBot="1" x14ac:dyDescent="0.3">
      <c r="A26" s="9" t="s">
        <v>14</v>
      </c>
      <c r="B26" s="29">
        <f>B6+B11+B16+B19</f>
        <v>10091</v>
      </c>
      <c r="C26" s="29">
        <f>C6+C11+C16+C19</f>
        <v>10381</v>
      </c>
      <c r="D26" s="29">
        <f>D6+D11+D16+D19</f>
        <v>10401</v>
      </c>
    </row>
    <row r="27" spans="1:4" s="30" customFormat="1" ht="21" customHeight="1" thickBot="1" x14ac:dyDescent="0.3">
      <c r="A27" s="31"/>
      <c r="B27" s="32"/>
      <c r="C27" s="32"/>
      <c r="D27" s="32"/>
    </row>
    <row r="28" spans="1:4" s="31" customFormat="1" ht="21" customHeight="1" thickBot="1" x14ac:dyDescent="0.35">
      <c r="A28" s="9" t="s">
        <v>15</v>
      </c>
      <c r="B28" s="10"/>
      <c r="C28" s="10"/>
      <c r="D28" s="10"/>
    </row>
    <row r="29" spans="1:4" ht="17.25" customHeight="1" thickBot="1" x14ac:dyDescent="0.35">
      <c r="A29" s="33" t="s">
        <v>61</v>
      </c>
      <c r="B29" s="34">
        <v>5200</v>
      </c>
      <c r="C29" s="34">
        <v>5300</v>
      </c>
      <c r="D29" s="34">
        <v>5300</v>
      </c>
    </row>
    <row r="30" spans="1:4" ht="17.25" customHeight="1" thickBot="1" x14ac:dyDescent="0.35">
      <c r="A30" s="33" t="s">
        <v>62</v>
      </c>
      <c r="B30" s="34">
        <v>1680</v>
      </c>
      <c r="C30" s="34">
        <f>(C31+C32)</f>
        <v>1791</v>
      </c>
      <c r="D30" s="34">
        <f>(D31+D32)</f>
        <v>1791</v>
      </c>
    </row>
    <row r="31" spans="1:4" s="24" customFormat="1" ht="14.1" customHeight="1" x14ac:dyDescent="0.25">
      <c r="A31" s="35" t="s">
        <v>63</v>
      </c>
      <c r="B31" s="36">
        <v>1252</v>
      </c>
      <c r="C31" s="36">
        <v>1314</v>
      </c>
      <c r="D31" s="36">
        <v>1314</v>
      </c>
    </row>
    <row r="32" spans="1:4" s="24" customFormat="1" ht="14.1" customHeight="1" thickBot="1" x14ac:dyDescent="0.3">
      <c r="A32" s="37" t="s">
        <v>16</v>
      </c>
      <c r="B32" s="38">
        <v>455</v>
      </c>
      <c r="C32" s="38">
        <v>477</v>
      </c>
      <c r="D32" s="38">
        <v>477</v>
      </c>
    </row>
    <row r="33" spans="1:4" ht="17.25" customHeight="1" thickBot="1" x14ac:dyDescent="0.35">
      <c r="A33" s="33" t="s">
        <v>64</v>
      </c>
      <c r="B33" s="39">
        <v>101</v>
      </c>
      <c r="C33" s="39">
        <v>106</v>
      </c>
      <c r="D33" s="39">
        <v>106</v>
      </c>
    </row>
    <row r="34" spans="1:4" ht="20.25" customHeight="1" thickBot="1" x14ac:dyDescent="0.35">
      <c r="A34" s="33" t="s">
        <v>17</v>
      </c>
      <c r="B34" s="34">
        <v>42</v>
      </c>
      <c r="C34" s="34">
        <v>41</v>
      </c>
      <c r="D34" s="34">
        <v>37</v>
      </c>
    </row>
    <row r="35" spans="1:4" ht="20.25" customHeight="1" thickBot="1" x14ac:dyDescent="0.35">
      <c r="A35" s="33" t="s">
        <v>18</v>
      </c>
      <c r="B35" s="34">
        <f>B36+B55+B66+B70+B78+B83</f>
        <v>3068</v>
      </c>
      <c r="C35" s="34">
        <f>C36+C55+C66+C70+C78+C83</f>
        <v>3143</v>
      </c>
      <c r="D35" s="34">
        <f>D36+D55+D66+D70+D78+D83</f>
        <v>3167</v>
      </c>
    </row>
    <row r="36" spans="1:4" ht="17.25" customHeight="1" thickBot="1" x14ac:dyDescent="0.35">
      <c r="A36" s="40" t="s">
        <v>19</v>
      </c>
      <c r="B36" s="41">
        <f>SUM(B37:B54)</f>
        <v>1815</v>
      </c>
      <c r="C36" s="58">
        <f>SUM(C37:C54)</f>
        <v>1895</v>
      </c>
      <c r="D36" s="58">
        <f>SUM(D37:D54)</f>
        <v>1949</v>
      </c>
    </row>
    <row r="37" spans="1:4" ht="14.1" customHeight="1" x14ac:dyDescent="0.3">
      <c r="A37" s="23" t="s">
        <v>65</v>
      </c>
      <c r="B37" s="43">
        <v>470</v>
      </c>
      <c r="C37" s="43">
        <v>480</v>
      </c>
      <c r="D37" s="43">
        <v>500</v>
      </c>
    </row>
    <row r="38" spans="1:4" ht="14.1" customHeight="1" x14ac:dyDescent="0.3">
      <c r="A38" s="25" t="s">
        <v>66</v>
      </c>
      <c r="B38" s="44">
        <v>330</v>
      </c>
      <c r="C38" s="44">
        <v>350</v>
      </c>
      <c r="D38" s="44">
        <v>370</v>
      </c>
    </row>
    <row r="39" spans="1:4" ht="14.1" customHeight="1" x14ac:dyDescent="0.3">
      <c r="A39" s="25" t="s">
        <v>20</v>
      </c>
      <c r="B39" s="44"/>
      <c r="C39" s="44"/>
      <c r="D39" s="44"/>
    </row>
    <row r="40" spans="1:4" ht="14.1" customHeight="1" x14ac:dyDescent="0.3">
      <c r="A40" s="25" t="s">
        <v>67</v>
      </c>
      <c r="B40" s="44">
        <v>100</v>
      </c>
      <c r="C40" s="44">
        <v>110</v>
      </c>
      <c r="D40" s="44">
        <v>110</v>
      </c>
    </row>
    <row r="41" spans="1:4" ht="14.1" customHeight="1" x14ac:dyDescent="0.3">
      <c r="A41" s="25" t="s">
        <v>21</v>
      </c>
      <c r="B41" s="44"/>
      <c r="C41" s="44"/>
      <c r="D41" s="44"/>
    </row>
    <row r="42" spans="1:4" ht="14.1" customHeight="1" x14ac:dyDescent="0.3">
      <c r="A42" s="25" t="s">
        <v>68</v>
      </c>
      <c r="B42" s="44">
        <v>20</v>
      </c>
      <c r="C42" s="44">
        <v>25</v>
      </c>
      <c r="D42" s="44">
        <v>25</v>
      </c>
    </row>
    <row r="43" spans="1:4" ht="14.1" customHeight="1" x14ac:dyDescent="0.3">
      <c r="A43" s="25" t="s">
        <v>22</v>
      </c>
      <c r="B43" s="44"/>
      <c r="C43" s="44"/>
      <c r="D43" s="44"/>
    </row>
    <row r="44" spans="1:4" ht="14.1" customHeight="1" x14ac:dyDescent="0.3">
      <c r="A44" s="25" t="s">
        <v>69</v>
      </c>
      <c r="B44" s="44">
        <v>25</v>
      </c>
      <c r="C44" s="44">
        <v>30</v>
      </c>
      <c r="D44" s="44">
        <v>30</v>
      </c>
    </row>
    <row r="45" spans="1:4" ht="14.1" customHeight="1" x14ac:dyDescent="0.3">
      <c r="A45" s="26" t="s">
        <v>70</v>
      </c>
      <c r="B45" s="44">
        <v>45</v>
      </c>
      <c r="C45" s="44">
        <v>45</v>
      </c>
      <c r="D45" s="44">
        <v>49</v>
      </c>
    </row>
    <row r="46" spans="1:4" ht="14.1" customHeight="1" x14ac:dyDescent="0.3">
      <c r="A46" s="55" t="s">
        <v>71</v>
      </c>
      <c r="B46" s="44">
        <v>15</v>
      </c>
      <c r="C46" s="44">
        <v>15</v>
      </c>
      <c r="D46" s="44">
        <v>15</v>
      </c>
    </row>
    <row r="47" spans="1:4" ht="14.1" customHeight="1" x14ac:dyDescent="0.3">
      <c r="A47" s="25" t="s">
        <v>23</v>
      </c>
      <c r="B47" s="44">
        <v>250</v>
      </c>
      <c r="C47" s="44">
        <v>260</v>
      </c>
      <c r="D47" s="44">
        <v>270</v>
      </c>
    </row>
    <row r="48" spans="1:4" ht="14.1" customHeight="1" x14ac:dyDescent="0.3">
      <c r="A48" s="25" t="s">
        <v>24</v>
      </c>
      <c r="B48" s="44">
        <v>130</v>
      </c>
      <c r="C48" s="44">
        <v>130</v>
      </c>
      <c r="D48" s="44">
        <v>130</v>
      </c>
    </row>
    <row r="49" spans="1:7" ht="14.1" customHeight="1" x14ac:dyDescent="0.3">
      <c r="A49" s="25" t="s">
        <v>25</v>
      </c>
      <c r="B49" s="44">
        <v>280</v>
      </c>
      <c r="C49" s="44">
        <v>290</v>
      </c>
      <c r="D49" s="44">
        <v>300</v>
      </c>
    </row>
    <row r="50" spans="1:7" ht="14.1" customHeight="1" x14ac:dyDescent="0.3">
      <c r="A50" s="25" t="s">
        <v>26</v>
      </c>
      <c r="B50" s="44">
        <v>150</v>
      </c>
      <c r="C50" s="44">
        <v>160</v>
      </c>
      <c r="D50" s="44">
        <v>150</v>
      </c>
    </row>
    <row r="51" spans="1:7" ht="14.1" customHeight="1" x14ac:dyDescent="0.3">
      <c r="A51" s="25" t="s">
        <v>27</v>
      </c>
      <c r="B51" s="44"/>
      <c r="C51" s="44"/>
      <c r="D51" s="44"/>
    </row>
    <row r="52" spans="1:7" ht="14.1" customHeight="1" x14ac:dyDescent="0.3">
      <c r="A52" s="25" t="s">
        <v>28</v>
      </c>
      <c r="B52" s="44"/>
      <c r="C52" s="44"/>
      <c r="D52" s="44"/>
    </row>
    <row r="53" spans="1:7" ht="14.1" customHeight="1" x14ac:dyDescent="0.3">
      <c r="A53" s="25"/>
      <c r="B53" s="44"/>
      <c r="C53" s="44"/>
      <c r="D53" s="44"/>
      <c r="G53"/>
    </row>
    <row r="54" spans="1:7" ht="14.1" customHeight="1" thickBot="1" x14ac:dyDescent="0.35">
      <c r="A54" s="26"/>
      <c r="B54" s="19"/>
      <c r="C54" s="19"/>
      <c r="D54" s="19"/>
      <c r="G54"/>
    </row>
    <row r="55" spans="1:7" ht="17.25" customHeight="1" thickBot="1" x14ac:dyDescent="0.35">
      <c r="A55" s="40" t="s">
        <v>29</v>
      </c>
      <c r="B55" s="42">
        <f>SUM(B56:B65)</f>
        <v>330</v>
      </c>
      <c r="C55" s="42">
        <f>SUM(C56:C65)</f>
        <v>342</v>
      </c>
      <c r="D55" s="42">
        <f>SUM(D56:D65)</f>
        <v>312</v>
      </c>
    </row>
    <row r="56" spans="1:7" ht="14.1" customHeight="1" x14ac:dyDescent="0.3">
      <c r="A56" s="23" t="s">
        <v>30</v>
      </c>
      <c r="B56" s="23">
        <v>100</v>
      </c>
      <c r="C56" s="53">
        <v>90</v>
      </c>
      <c r="D56" s="53">
        <v>70</v>
      </c>
    </row>
    <row r="57" spans="1:7" ht="14.1" customHeight="1" x14ac:dyDescent="0.3">
      <c r="A57" s="25" t="s">
        <v>31</v>
      </c>
      <c r="B57" s="25">
        <v>14</v>
      </c>
      <c r="C57" s="54">
        <v>10</v>
      </c>
      <c r="D57" s="54">
        <v>10</v>
      </c>
    </row>
    <row r="58" spans="1:7" ht="14.1" customHeight="1" x14ac:dyDescent="0.3">
      <c r="A58" s="25" t="s">
        <v>32</v>
      </c>
      <c r="B58" s="25">
        <v>1</v>
      </c>
      <c r="C58" s="54">
        <v>1</v>
      </c>
      <c r="D58" s="54">
        <v>1</v>
      </c>
    </row>
    <row r="59" spans="1:7" ht="14.1" customHeight="1" x14ac:dyDescent="0.3">
      <c r="A59" s="25" t="s">
        <v>33</v>
      </c>
      <c r="B59" s="25">
        <v>10</v>
      </c>
      <c r="C59" s="54">
        <v>6</v>
      </c>
      <c r="D59" s="54">
        <v>6</v>
      </c>
    </row>
    <row r="60" spans="1:7" ht="14.1" customHeight="1" x14ac:dyDescent="0.3">
      <c r="A60" s="25" t="s">
        <v>34</v>
      </c>
      <c r="B60" s="25">
        <v>15</v>
      </c>
      <c r="C60" s="54">
        <v>15</v>
      </c>
      <c r="D60" s="54">
        <v>15</v>
      </c>
    </row>
    <row r="61" spans="1:7" ht="14.1" customHeight="1" x14ac:dyDescent="0.3">
      <c r="A61" s="25" t="s">
        <v>35</v>
      </c>
      <c r="B61" s="25">
        <v>90</v>
      </c>
      <c r="C61" s="54">
        <v>90</v>
      </c>
      <c r="D61" s="54">
        <v>110</v>
      </c>
    </row>
    <row r="62" spans="1:7" ht="14.1" customHeight="1" x14ac:dyDescent="0.3">
      <c r="A62" s="25" t="s">
        <v>36</v>
      </c>
      <c r="B62" s="44"/>
      <c r="C62" s="44">
        <v>30</v>
      </c>
      <c r="D62" s="44"/>
    </row>
    <row r="63" spans="1:7" ht="14.1" customHeight="1" x14ac:dyDescent="0.3">
      <c r="A63" s="25" t="s">
        <v>37</v>
      </c>
      <c r="B63" s="44"/>
      <c r="C63" s="44"/>
      <c r="D63" s="44"/>
    </row>
    <row r="64" spans="1:7" ht="14.1" customHeight="1" x14ac:dyDescent="0.3">
      <c r="A64" s="25" t="s">
        <v>48</v>
      </c>
      <c r="B64" s="44">
        <v>100</v>
      </c>
      <c r="C64" s="44">
        <v>100</v>
      </c>
      <c r="D64" s="44">
        <v>100</v>
      </c>
    </row>
    <row r="65" spans="1:4" ht="14.1" customHeight="1" thickBot="1" x14ac:dyDescent="0.35">
      <c r="A65" s="26"/>
      <c r="B65" s="19"/>
      <c r="C65" s="19"/>
      <c r="D65" s="19"/>
    </row>
    <row r="66" spans="1:4" ht="17.25" customHeight="1" thickBot="1" x14ac:dyDescent="0.35">
      <c r="A66" s="40" t="s">
        <v>38</v>
      </c>
      <c r="B66" s="42">
        <f>SUM(B67:B69)</f>
        <v>25</v>
      </c>
      <c r="C66" s="42">
        <f>SUM(C67:C69)</f>
        <v>25</v>
      </c>
      <c r="D66" s="42">
        <f>SUM(D67:D69)</f>
        <v>25</v>
      </c>
    </row>
    <row r="67" spans="1:4" s="24" customFormat="1" ht="14.1" customHeight="1" x14ac:dyDescent="0.25">
      <c r="A67" s="23" t="s">
        <v>39</v>
      </c>
      <c r="B67" s="15"/>
      <c r="C67" s="15"/>
      <c r="D67" s="15"/>
    </row>
    <row r="68" spans="1:4" s="24" customFormat="1" ht="14.1" customHeight="1" x14ac:dyDescent="0.25">
      <c r="A68" s="25" t="s">
        <v>72</v>
      </c>
      <c r="B68" s="17">
        <v>10</v>
      </c>
      <c r="C68" s="17">
        <v>10</v>
      </c>
      <c r="D68" s="17">
        <v>10</v>
      </c>
    </row>
    <row r="69" spans="1:4" s="24" customFormat="1" ht="14.1" customHeight="1" thickBot="1" x14ac:dyDescent="0.3">
      <c r="A69" s="26" t="s">
        <v>73</v>
      </c>
      <c r="B69" s="27">
        <v>15</v>
      </c>
      <c r="C69" s="27">
        <v>15</v>
      </c>
      <c r="D69" s="27">
        <v>15</v>
      </c>
    </row>
    <row r="70" spans="1:4" ht="17.25" customHeight="1" thickBot="1" x14ac:dyDescent="0.35">
      <c r="A70" s="40" t="s">
        <v>40</v>
      </c>
      <c r="B70" s="42">
        <f>SUM(B71:B77)</f>
        <v>68</v>
      </c>
      <c r="C70" s="42">
        <f>SUM(C71:C77)</f>
        <v>68</v>
      </c>
      <c r="D70" s="42">
        <f>SUM(D71:D77)</f>
        <v>68</v>
      </c>
    </row>
    <row r="71" spans="1:4" s="24" customFormat="1" ht="14.1" customHeight="1" x14ac:dyDescent="0.25">
      <c r="A71" s="23" t="s">
        <v>41</v>
      </c>
      <c r="B71" s="15"/>
      <c r="C71" s="15"/>
      <c r="D71" s="15"/>
    </row>
    <row r="72" spans="1:4" s="24" customFormat="1" ht="14.1" customHeight="1" x14ac:dyDescent="0.25">
      <c r="A72" s="25" t="s">
        <v>42</v>
      </c>
      <c r="B72" s="17"/>
      <c r="C72" s="17"/>
      <c r="D72" s="17"/>
    </row>
    <row r="73" spans="1:4" s="24" customFormat="1" ht="14.1" customHeight="1" x14ac:dyDescent="0.25">
      <c r="A73" s="25" t="s">
        <v>58</v>
      </c>
      <c r="B73" s="17">
        <v>30</v>
      </c>
      <c r="C73" s="17">
        <v>30</v>
      </c>
      <c r="D73" s="17">
        <v>35</v>
      </c>
    </row>
    <row r="74" spans="1:4" s="24" customFormat="1" ht="14.1" customHeight="1" x14ac:dyDescent="0.25">
      <c r="A74" s="25" t="s">
        <v>59</v>
      </c>
      <c r="B74" s="17">
        <v>30</v>
      </c>
      <c r="C74" s="17">
        <v>30</v>
      </c>
      <c r="D74" s="17">
        <v>25</v>
      </c>
    </row>
    <row r="75" spans="1:4" s="24" customFormat="1" ht="14.1" customHeight="1" x14ac:dyDescent="0.25">
      <c r="A75" s="25" t="s">
        <v>74</v>
      </c>
      <c r="B75" s="17">
        <v>8</v>
      </c>
      <c r="C75" s="17">
        <v>8</v>
      </c>
      <c r="D75" s="17">
        <v>8</v>
      </c>
    </row>
    <row r="76" spans="1:4" s="24" customFormat="1" ht="14.1" customHeight="1" x14ac:dyDescent="0.25">
      <c r="A76" s="25"/>
      <c r="B76" s="17"/>
      <c r="C76" s="17"/>
      <c r="D76" s="17"/>
    </row>
    <row r="77" spans="1:4" s="24" customFormat="1" ht="14.1" customHeight="1" thickBot="1" x14ac:dyDescent="0.3">
      <c r="A77" s="26"/>
      <c r="B77" s="27"/>
      <c r="C77" s="27"/>
      <c r="D77" s="27"/>
    </row>
    <row r="78" spans="1:4" s="13" customFormat="1" ht="17.25" customHeight="1" thickBot="1" x14ac:dyDescent="0.3">
      <c r="A78" s="40" t="s">
        <v>43</v>
      </c>
      <c r="B78" s="42">
        <f>SUM(B79:B82)</f>
        <v>830</v>
      </c>
      <c r="C78" s="42">
        <f>SUM(C79:C82)</f>
        <v>813</v>
      </c>
      <c r="D78" s="42">
        <f>SUM(D79:D82)</f>
        <v>813</v>
      </c>
    </row>
    <row r="79" spans="1:4" s="2" customFormat="1" ht="14.1" customHeight="1" x14ac:dyDescent="0.25">
      <c r="A79" s="23" t="s">
        <v>76</v>
      </c>
      <c r="B79" s="15">
        <v>498</v>
      </c>
      <c r="C79" s="15">
        <v>481</v>
      </c>
      <c r="D79" s="15">
        <v>481</v>
      </c>
    </row>
    <row r="80" spans="1:4" s="2" customFormat="1" ht="14.1" customHeight="1" x14ac:dyDescent="0.25">
      <c r="A80" s="23" t="s">
        <v>77</v>
      </c>
      <c r="B80" s="15">
        <v>332</v>
      </c>
      <c r="C80" s="15">
        <v>332</v>
      </c>
      <c r="D80" s="15">
        <v>332</v>
      </c>
    </row>
    <row r="81" spans="1:4" s="2" customFormat="1" ht="14.1" customHeight="1" x14ac:dyDescent="0.25">
      <c r="A81" s="25" t="s">
        <v>44</v>
      </c>
      <c r="B81" s="17"/>
      <c r="C81" s="17"/>
      <c r="D81" s="17"/>
    </row>
    <row r="82" spans="1:4" s="2" customFormat="1" ht="14.1" customHeight="1" thickBot="1" x14ac:dyDescent="0.3">
      <c r="A82" s="26"/>
      <c r="B82" s="27"/>
      <c r="C82" s="27"/>
      <c r="D82" s="27"/>
    </row>
    <row r="83" spans="1:4" s="13" customFormat="1" ht="15" customHeight="1" thickBot="1" x14ac:dyDescent="0.3">
      <c r="A83" s="40" t="s">
        <v>45</v>
      </c>
      <c r="B83" s="42"/>
      <c r="C83" s="42"/>
      <c r="D83" s="42"/>
    </row>
    <row r="84" spans="1:4" s="2" customFormat="1" ht="14.1" customHeight="1" thickBot="1" x14ac:dyDescent="0.3">
      <c r="A84" s="45"/>
      <c r="B84" s="46"/>
      <c r="C84" s="46"/>
      <c r="D84" s="46"/>
    </row>
    <row r="85" spans="1:4" s="30" customFormat="1" ht="26.25" customHeight="1" thickBot="1" x14ac:dyDescent="0.35">
      <c r="A85" s="9" t="s">
        <v>46</v>
      </c>
      <c r="B85" s="47">
        <f>B29+B30+B33+B34+B35</f>
        <v>10091</v>
      </c>
      <c r="C85" s="47">
        <f>C29+C30+C33+C34+C35</f>
        <v>10381</v>
      </c>
      <c r="D85" s="47">
        <f>D29+D30+D33+D34+D35</f>
        <v>10401</v>
      </c>
    </row>
    <row r="86" spans="1:4" s="30" customFormat="1" ht="18" customHeight="1" thickBot="1" x14ac:dyDescent="0.35">
      <c r="A86" s="48" t="s">
        <v>47</v>
      </c>
      <c r="B86" s="49">
        <f>B26-B85</f>
        <v>0</v>
      </c>
      <c r="C86" s="50">
        <f>C26-C85</f>
        <v>0</v>
      </c>
      <c r="D86" s="50">
        <f>D26-D85</f>
        <v>0</v>
      </c>
    </row>
    <row r="87" spans="1:4" s="51" customFormat="1" ht="22.5" customHeight="1" x14ac:dyDescent="0.3">
      <c r="A87" s="59"/>
      <c r="B87" s="59"/>
      <c r="C87" s="59"/>
      <c r="D87" s="59"/>
    </row>
    <row r="88" spans="1:4" ht="18" customHeight="1" x14ac:dyDescent="0.3">
      <c r="A88" s="52" t="s">
        <v>78</v>
      </c>
      <c r="B88" s="52"/>
      <c r="C88" s="52"/>
      <c r="D88" s="52"/>
    </row>
    <row r="89" spans="1:4" ht="15" customHeight="1" x14ac:dyDescent="0.3">
      <c r="A89" s="52" t="s">
        <v>79</v>
      </c>
      <c r="B89" s="52"/>
      <c r="C89" s="52"/>
      <c r="D89" s="52"/>
    </row>
    <row r="91" spans="1:4" x14ac:dyDescent="0.3">
      <c r="A91" s="1" t="s">
        <v>80</v>
      </c>
    </row>
  </sheetData>
  <mergeCells count="1">
    <mergeCell ref="A87:D87"/>
  </mergeCells>
  <pageMargins left="0.7" right="0.7" top="0.78749999999999998" bottom="0.78749999999999998" header="0.51180555555555496" footer="0.51180555555555496"/>
  <pageSetup paperSize="9" firstPageNumber="0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Jitka Moučková</dc:creator>
  <cp:lastModifiedBy>1.MŠ Velké Opatovice</cp:lastModifiedBy>
  <cp:revision>1</cp:revision>
  <cp:lastPrinted>2023-12-01T11:34:52Z</cp:lastPrinted>
  <dcterms:created xsi:type="dcterms:W3CDTF">2017-02-16T07:05:46Z</dcterms:created>
  <dcterms:modified xsi:type="dcterms:W3CDTF">2023-12-01T19:26:25Z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